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4130"/>
  </bookViews>
  <sheets>
    <sheet name="Исполнение_1" sheetId="1" r:id="rId1"/>
  </sheets>
  <definedNames>
    <definedName name="_xlnm.Print_Titles" localSheetId="0">Исполнение_1!$4:$4</definedName>
  </definedNames>
  <calcPr calcId="145621" iterate="1"/>
</workbook>
</file>

<file path=xl/calcChain.xml><?xml version="1.0" encoding="utf-8"?>
<calcChain xmlns="http://schemas.openxmlformats.org/spreadsheetml/2006/main">
  <c r="D36" i="1" l="1"/>
  <c r="C36" i="1"/>
  <c r="D20" i="1"/>
  <c r="C20" i="1"/>
  <c r="D55" i="1" l="1"/>
  <c r="C55" i="1"/>
  <c r="D47" i="1" l="1"/>
  <c r="C47" i="1"/>
  <c r="E45" i="1"/>
  <c r="E19" i="1"/>
  <c r="D25" i="1" l="1"/>
  <c r="C25" i="1"/>
  <c r="E46" i="1" l="1"/>
  <c r="E43" i="1" l="1"/>
  <c r="E47" i="1" l="1"/>
  <c r="D6" i="1"/>
  <c r="C6" i="1"/>
  <c r="E6" i="1" l="1"/>
  <c r="D57" i="1"/>
  <c r="C57" i="1"/>
  <c r="D53" i="1" l="1"/>
  <c r="C53" i="1"/>
  <c r="D51" i="1"/>
  <c r="C51" i="1"/>
  <c r="D49" i="1"/>
  <c r="C49" i="1"/>
  <c r="D42" i="1"/>
  <c r="C42" i="1"/>
  <c r="D40" i="1"/>
  <c r="C40" i="1"/>
  <c r="D38" i="1"/>
  <c r="C38" i="1"/>
  <c r="D34" i="1"/>
  <c r="C34" i="1"/>
  <c r="D32" i="1"/>
  <c r="C32" i="1"/>
  <c r="D30" i="1"/>
  <c r="C30" i="1"/>
  <c r="D28" i="1"/>
  <c r="C28" i="1"/>
  <c r="D23" i="1"/>
  <c r="C23" i="1"/>
  <c r="D16" i="1"/>
  <c r="C16" i="1"/>
  <c r="D14" i="1"/>
  <c r="C14" i="1"/>
  <c r="D9" i="1"/>
  <c r="C9" i="1"/>
  <c r="C58" i="1" l="1"/>
  <c r="D58" i="1"/>
  <c r="E5" i="1"/>
  <c r="E7" i="1"/>
  <c r="E8" i="1"/>
  <c r="E9" i="1"/>
  <c r="E10" i="1"/>
  <c r="E11" i="1"/>
  <c r="E12" i="1"/>
  <c r="E13" i="1"/>
  <c r="E14" i="1"/>
  <c r="E15" i="1"/>
  <c r="E16" i="1"/>
  <c r="E17" i="1"/>
  <c r="E18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4" i="1"/>
  <c r="E48" i="1"/>
  <c r="E49" i="1"/>
  <c r="E50" i="1"/>
  <c r="E51" i="1"/>
  <c r="E52" i="1"/>
  <c r="E53" i="1"/>
  <c r="E54" i="1"/>
  <c r="E55" i="1"/>
  <c r="E56" i="1"/>
  <c r="E57" i="1"/>
  <c r="E58" i="1" l="1"/>
</calcChain>
</file>

<file path=xl/sharedStrings.xml><?xml version="1.0" encoding="utf-8"?>
<sst xmlns="http://schemas.openxmlformats.org/spreadsheetml/2006/main" count="82" uniqueCount="41">
  <si>
    <t>Итого</t>
  </si>
  <si>
    <t>Управление ЖКХ и капитального строительства администрации муниципального образования Ейский район</t>
  </si>
  <si>
    <t>Муниципальная программа "Строительство (создание) объектов государственной и муниципальной собственности в Ейском районе"</t>
  </si>
  <si>
    <t>Администрация муниципального образования Ейский район</t>
  </si>
  <si>
    <t>Муниципальная программа "Информатизация Ейского района"</t>
  </si>
  <si>
    <t>Муниципальная программа "Социально-экономическое развитие Ейского района"</t>
  </si>
  <si>
    <t>Муниципальная программа "Медиасреда Ейского района"</t>
  </si>
  <si>
    <t>Финансовое управление администрации муниципального образования Ейский район</t>
  </si>
  <si>
    <t>Муниципальная программа "Управление муниципальными финансами Ейского района"</t>
  </si>
  <si>
    <t>Управление образованием администрации муниципального образования Ейский район</t>
  </si>
  <si>
    <t>Муниципальная программы «Профилактика терроризма и экстремизма,  усиление борьбы с преступностью,  профилактика правонарушений  и противодействие коррупции в Ейском районе»</t>
  </si>
  <si>
    <t>Отдел по делам молодежи администрации муниципального образования Ейский район</t>
  </si>
  <si>
    <t>Управление сельского хозяйства и продовольствия администрации муниципального образования Ейский район</t>
  </si>
  <si>
    <t>Муниципальная программа "Развитие сельского хозяйства и регулирование рынков сельскохозяйственной продукции, сырья и продовольствия в Ейском районе"</t>
  </si>
  <si>
    <t>Муниципальная программа "Поддержка деятельности социально-ориентированных общественных организаций Ейского района"</t>
  </si>
  <si>
    <t>Управление муниципальных ресурсов администрации муниципального образования Ейский район</t>
  </si>
  <si>
    <t>Муниципальная программа"Эффективное управление муниципальным имуществом и земельными ресурсами Ейского района"</t>
  </si>
  <si>
    <t>Муниципальная программа "Поддержка Ейского районного казачьего общества"</t>
  </si>
  <si>
    <t>Муниципальная программа "Развитие топливно-энергетического комплекса в Ейском районе"</t>
  </si>
  <si>
    <t xml:space="preserve">Муниципальная программа "Развитие жилищно-коммунального и дорожного хозяйства в Ейском районе" </t>
  </si>
  <si>
    <t>Отдел по физической культуре и спорту администрации муниципального образования Ейский район</t>
  </si>
  <si>
    <t>Муниципальная программа "Развитие физической культуры и спорта в Ейском районе"</t>
  </si>
  <si>
    <t>Муниципальная программа "Развитие санаторно-курортного и туристского комплекса в Ейском районе"</t>
  </si>
  <si>
    <t>Отдел культуры администрации муниципального образования Ейский район</t>
  </si>
  <si>
    <t>Муниципальная программа "Развитие культуры в Ейском районе"</t>
  </si>
  <si>
    <t>Муниципальная программа "Обеспечение безопасности населения Ейского района"</t>
  </si>
  <si>
    <t>Управление архитектуры и градостроительства администрации муниципального образования Ейский район</t>
  </si>
  <si>
    <t>Муниципальная программа "Комплексное и устойчивое развитие Ейского района в сфере строительства и архитектуры"</t>
  </si>
  <si>
    <t>Управление по вопросам семьи и детства администрации муниципального образования Ейский район</t>
  </si>
  <si>
    <t>Муниципальная программа "Дети Ейского района"</t>
  </si>
  <si>
    <t>Муниципальная программа "Социальная поддержка граждан в Ейском районе"</t>
  </si>
  <si>
    <t>(тыс. руб.)</t>
  </si>
  <si>
    <t>Наименование муниципальной 
программы</t>
  </si>
  <si>
    <t>Предусмотрено
 в бюджете</t>
  </si>
  <si>
    <t>Исполнено</t>
  </si>
  <si>
    <t>% 
исполнения</t>
  </si>
  <si>
    <t>Всего по программам</t>
  </si>
  <si>
    <t>Главный 
распорядитель
 бюджетных 
средств</t>
  </si>
  <si>
    <t>Муниципальная программа "Развитие образования в Ейском районе"</t>
  </si>
  <si>
    <t>Муниципальная программа "Молодежь Ейского района"</t>
  </si>
  <si>
    <t>Информация
об исполнении муниципальных программ Ейского района 
по состоянию на 1 марта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</si>
</sst>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;[Red]\-#,##0.0;0.0"/>
    <numFmt numFmtId="165" formatCode="0000000000"/>
    <numFmt numFmtId="166" formatCode="000"/>
    <numFmt numFmtId="167" formatCode="0.0"/>
  </numFmts>
  <fonts count="6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0" fontId="1" fillId="0" borderId="0" xfId="0" applyFont="1"/>
    <xf numFmtId="166" fontId="1" fillId="0" borderId="1" xfId="0" applyNumberFormat="1" applyFont="1" applyFill="1" applyBorder="1" applyAlignment="1" applyProtection="1">
      <alignment wrapText="1"/>
      <protection hidden="1"/>
    </xf>
    <xf numFmtId="0" fontId="1" fillId="0" borderId="0" xfId="0" applyFont="1" applyBorder="1" applyProtection="1"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165" fontId="1" fillId="0" borderId="1" xfId="0" applyNumberFormat="1" applyFont="1" applyFill="1" applyBorder="1" applyAlignment="1" applyProtection="1">
      <alignment wrapText="1"/>
      <protection hidden="1"/>
    </xf>
    <xf numFmtId="0" fontId="4" fillId="0" borderId="0" xfId="0" applyNumberFormat="1" applyFont="1" applyFill="1" applyAlignment="1" applyProtection="1">
      <alignment horizontal="center"/>
      <protection hidden="1"/>
    </xf>
    <xf numFmtId="0" fontId="1" fillId="0" borderId="0" xfId="0" applyNumberFormat="1" applyFont="1" applyFill="1" applyAlignment="1" applyProtection="1">
      <alignment horizontal="center"/>
      <protection hidden="1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164" fontId="1" fillId="0" borderId="1" xfId="0" applyNumberFormat="1" applyFont="1" applyFill="1" applyBorder="1" applyAlignment="1" applyProtection="1">
      <alignment horizontal="center"/>
      <protection hidden="1"/>
    </xf>
    <xf numFmtId="164" fontId="1" fillId="0" borderId="1" xfId="0" applyNumberFormat="1" applyFont="1" applyFill="1" applyBorder="1" applyAlignment="1" applyProtection="1">
      <alignment horizontal="center" wrapText="1"/>
      <protection hidden="1"/>
    </xf>
    <xf numFmtId="164" fontId="2" fillId="0" borderId="1" xfId="0" applyNumberFormat="1" applyFont="1" applyFill="1" applyBorder="1" applyAlignment="1" applyProtection="1">
      <alignment horizontal="center"/>
      <protection hidden="1"/>
    </xf>
    <xf numFmtId="164" fontId="2" fillId="0" borderId="1" xfId="0" applyNumberFormat="1" applyFont="1" applyFill="1" applyBorder="1" applyAlignment="1" applyProtection="1">
      <alignment horizontal="center" wrapText="1"/>
      <protection hidden="1"/>
    </xf>
    <xf numFmtId="167" fontId="1" fillId="0" borderId="1" xfId="0" applyNumberFormat="1" applyFont="1" applyFill="1" applyBorder="1" applyAlignment="1">
      <alignment horizontal="center"/>
    </xf>
    <xf numFmtId="167" fontId="2" fillId="0" borderId="1" xfId="0" applyNumberFormat="1" applyFont="1" applyFill="1" applyBorder="1" applyAlignment="1">
      <alignment horizontal="center"/>
    </xf>
    <xf numFmtId="0" fontId="0" fillId="0" borderId="0" xfId="0" applyBorder="1" applyAlignment="1">
      <alignment wrapText="1"/>
    </xf>
    <xf numFmtId="165" fontId="1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6" fontId="1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4" xfId="0" applyNumberFormat="1" applyFont="1" applyFill="1" applyBorder="1" applyAlignment="1" applyProtection="1">
      <alignment vertical="center" wrapText="1"/>
      <protection hidden="1"/>
    </xf>
    <xf numFmtId="165" fontId="1" fillId="0" borderId="0" xfId="0" applyNumberFormat="1" applyFont="1" applyFill="1" applyBorder="1" applyAlignment="1" applyProtection="1">
      <alignment wrapText="1"/>
      <protection hidden="1"/>
    </xf>
    <xf numFmtId="0" fontId="0" fillId="0" borderId="0" xfId="0" applyBorder="1" applyAlignment="1">
      <alignment wrapText="1"/>
    </xf>
    <xf numFmtId="165" fontId="1" fillId="0" borderId="4" xfId="0" applyNumberFormat="1" applyFont="1" applyFill="1" applyBorder="1" applyAlignment="1" applyProtection="1">
      <alignment vertical="center" wrapText="1"/>
      <protection hidden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165" fontId="2" fillId="0" borderId="1" xfId="0" applyNumberFormat="1" applyFont="1" applyFill="1" applyBorder="1" applyAlignment="1" applyProtection="1">
      <alignment wrapText="1"/>
      <protection hidden="1"/>
    </xf>
    <xf numFmtId="0" fontId="3" fillId="0" borderId="0" xfId="0" applyNumberFormat="1" applyFont="1" applyFill="1" applyAlignment="1" applyProtection="1">
      <alignment horizontal="center" wrapText="1"/>
      <protection hidden="1"/>
    </xf>
    <xf numFmtId="0" fontId="2" fillId="0" borderId="2" xfId="1" applyNumberFormat="1" applyFont="1" applyFill="1" applyBorder="1" applyAlignment="1" applyProtection="1">
      <alignment horizontal="center"/>
      <protection hidden="1"/>
    </xf>
    <xf numFmtId="0" fontId="2" fillId="0" borderId="3" xfId="1" applyNumberFormat="1" applyFont="1" applyFill="1" applyBorder="1" applyAlignment="1" applyProtection="1">
      <alignment horizontal="center"/>
      <protection hidden="1"/>
    </xf>
    <xf numFmtId="165" fontId="1" fillId="0" borderId="4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6" xfId="0" applyNumberFormat="1" applyFont="1" applyFill="1" applyBorder="1" applyAlignment="1" applyProtection="1">
      <alignment horizontal="left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59"/>
  <sheetViews>
    <sheetView showGridLines="0" tabSelected="1" topLeftCell="A45" workbookViewId="0">
      <selection activeCell="D58" sqref="D58"/>
    </sheetView>
  </sheetViews>
  <sheetFormatPr defaultRowHeight="15.75" x14ac:dyDescent="0.25"/>
  <cols>
    <col min="1" max="2" width="28.5703125" style="1" customWidth="1"/>
    <col min="3" max="3" width="16.85546875" style="1" customWidth="1"/>
    <col min="4" max="4" width="16.42578125" style="1" customWidth="1"/>
    <col min="5" max="5" width="16" style="1" customWidth="1"/>
    <col min="6" max="16384" width="9.140625" style="1"/>
  </cols>
  <sheetData>
    <row r="1" spans="1:5" ht="57.75" customHeight="1" x14ac:dyDescent="0.3">
      <c r="A1" s="26" t="s">
        <v>40</v>
      </c>
      <c r="B1" s="26"/>
      <c r="C1" s="26"/>
      <c r="D1" s="26"/>
      <c r="E1" s="26"/>
    </row>
    <row r="2" spans="1:5" ht="18.75" customHeight="1" x14ac:dyDescent="0.25">
      <c r="A2" s="6"/>
      <c r="B2" s="6"/>
      <c r="C2" s="6"/>
      <c r="D2" s="6"/>
      <c r="E2" s="6"/>
    </row>
    <row r="3" spans="1:5" ht="18.75" customHeight="1" x14ac:dyDescent="0.25">
      <c r="A3" s="6"/>
      <c r="B3" s="6"/>
      <c r="C3" s="6"/>
      <c r="D3" s="6"/>
      <c r="E3" s="7" t="s">
        <v>31</v>
      </c>
    </row>
    <row r="4" spans="1:5" ht="72.75" customHeight="1" x14ac:dyDescent="0.25">
      <c r="A4" s="4" t="s">
        <v>32</v>
      </c>
      <c r="B4" s="4" t="s">
        <v>37</v>
      </c>
      <c r="C4" s="4" t="s">
        <v>33</v>
      </c>
      <c r="D4" s="8" t="s">
        <v>34</v>
      </c>
      <c r="E4" s="4" t="s">
        <v>35</v>
      </c>
    </row>
    <row r="5" spans="1:5" ht="63" x14ac:dyDescent="0.25">
      <c r="A5" s="17" t="s">
        <v>38</v>
      </c>
      <c r="B5" s="2" t="s">
        <v>9</v>
      </c>
      <c r="C5" s="9">
        <v>2043995.9</v>
      </c>
      <c r="D5" s="10">
        <v>258454</v>
      </c>
      <c r="E5" s="13">
        <f t="shared" ref="E5:E58" si="0">D5/C5*100</f>
        <v>12.644545911271155</v>
      </c>
    </row>
    <row r="6" spans="1:5" x14ac:dyDescent="0.25">
      <c r="A6" s="25" t="s">
        <v>0</v>
      </c>
      <c r="B6" s="25"/>
      <c r="C6" s="11">
        <f>C5</f>
        <v>2043995.9</v>
      </c>
      <c r="D6" s="11">
        <f t="shared" ref="D6" si="1">D5</f>
        <v>258454</v>
      </c>
      <c r="E6" s="14">
        <f t="shared" si="0"/>
        <v>12.644545911271155</v>
      </c>
    </row>
    <row r="7" spans="1:5" ht="47.25" x14ac:dyDescent="0.25">
      <c r="A7" s="29" t="s">
        <v>30</v>
      </c>
      <c r="B7" s="2" t="s">
        <v>3</v>
      </c>
      <c r="C7" s="9">
        <v>10323.1</v>
      </c>
      <c r="D7" s="10">
        <v>1544.6</v>
      </c>
      <c r="E7" s="13">
        <f t="shared" si="0"/>
        <v>14.962559696215283</v>
      </c>
    </row>
    <row r="8" spans="1:5" ht="78.75" x14ac:dyDescent="0.25">
      <c r="A8" s="30"/>
      <c r="B8" s="2" t="s">
        <v>28</v>
      </c>
      <c r="C8" s="9">
        <v>70294.3</v>
      </c>
      <c r="D8" s="10">
        <v>9311.6</v>
      </c>
      <c r="E8" s="13">
        <f t="shared" si="0"/>
        <v>13.246593251515415</v>
      </c>
    </row>
    <row r="9" spans="1:5" x14ac:dyDescent="0.25">
      <c r="A9" s="25" t="s">
        <v>0</v>
      </c>
      <c r="B9" s="25"/>
      <c r="C9" s="11">
        <f>C7+C8</f>
        <v>80617.400000000009</v>
      </c>
      <c r="D9" s="11">
        <f>D7+D8</f>
        <v>10856.2</v>
      </c>
      <c r="E9" s="14">
        <f t="shared" si="0"/>
        <v>13.466323647252329</v>
      </c>
    </row>
    <row r="10" spans="1:5" ht="47.25" x14ac:dyDescent="0.25">
      <c r="A10" s="29" t="s">
        <v>29</v>
      </c>
      <c r="B10" s="2" t="s">
        <v>3</v>
      </c>
      <c r="C10" s="9">
        <v>4864.8</v>
      </c>
      <c r="D10" s="10">
        <v>494.6</v>
      </c>
      <c r="E10" s="13">
        <f t="shared" si="0"/>
        <v>10.166913336622265</v>
      </c>
    </row>
    <row r="11" spans="1:5" ht="81.75" customHeight="1" x14ac:dyDescent="0.25">
      <c r="A11" s="31"/>
      <c r="B11" s="2" t="s">
        <v>1</v>
      </c>
      <c r="C11" s="9">
        <v>77215.3</v>
      </c>
      <c r="D11" s="10">
        <v>16071</v>
      </c>
      <c r="E11" s="13">
        <f t="shared" si="0"/>
        <v>20.813232610635456</v>
      </c>
    </row>
    <row r="12" spans="1:5" ht="63" x14ac:dyDescent="0.25">
      <c r="A12" s="31"/>
      <c r="B12" s="2" t="s">
        <v>9</v>
      </c>
      <c r="C12" s="9">
        <v>2991.8</v>
      </c>
      <c r="D12" s="10">
        <v>56.5</v>
      </c>
      <c r="E12" s="13">
        <f t="shared" si="0"/>
        <v>1.8884952202687342</v>
      </c>
    </row>
    <row r="13" spans="1:5" ht="78.75" x14ac:dyDescent="0.25">
      <c r="A13" s="30"/>
      <c r="B13" s="2" t="s">
        <v>28</v>
      </c>
      <c r="C13" s="9">
        <v>1265.9000000000001</v>
      </c>
      <c r="D13" s="10">
        <v>105.3</v>
      </c>
      <c r="E13" s="13">
        <f t="shared" si="0"/>
        <v>8.3181925902519929</v>
      </c>
    </row>
    <row r="14" spans="1:5" x14ac:dyDescent="0.25">
      <c r="A14" s="25" t="s">
        <v>0</v>
      </c>
      <c r="B14" s="25"/>
      <c r="C14" s="11">
        <f>C10+C11+C12+C13</f>
        <v>86337.8</v>
      </c>
      <c r="D14" s="11">
        <f>D10+D11+D12+D13</f>
        <v>16727.399999999998</v>
      </c>
      <c r="E14" s="14">
        <f t="shared" si="0"/>
        <v>19.374364415122923</v>
      </c>
    </row>
    <row r="15" spans="1:5" ht="80.25" customHeight="1" x14ac:dyDescent="0.25">
      <c r="A15" s="5" t="s">
        <v>27</v>
      </c>
      <c r="B15" s="2" t="s">
        <v>26</v>
      </c>
      <c r="C15" s="9">
        <v>18846.7</v>
      </c>
      <c r="D15" s="10">
        <v>638.5</v>
      </c>
      <c r="E15" s="13">
        <f t="shared" si="0"/>
        <v>3.3878610048443494</v>
      </c>
    </row>
    <row r="16" spans="1:5" x14ac:dyDescent="0.25">
      <c r="A16" s="25" t="s">
        <v>0</v>
      </c>
      <c r="B16" s="25"/>
      <c r="C16" s="11">
        <f>C15</f>
        <v>18846.7</v>
      </c>
      <c r="D16" s="11">
        <f>D15</f>
        <v>638.5</v>
      </c>
      <c r="E16" s="14">
        <f t="shared" si="0"/>
        <v>3.3878610048443494</v>
      </c>
    </row>
    <row r="17" spans="1:7" ht="51" customHeight="1" x14ac:dyDescent="0.25">
      <c r="A17" s="29" t="s">
        <v>25</v>
      </c>
      <c r="B17" s="2" t="s">
        <v>3</v>
      </c>
      <c r="C17" s="9">
        <v>50552</v>
      </c>
      <c r="D17" s="10">
        <v>4439.5</v>
      </c>
      <c r="E17" s="13">
        <f t="shared" si="0"/>
        <v>8.7820462098433296</v>
      </c>
    </row>
    <row r="18" spans="1:7" ht="63" x14ac:dyDescent="0.25">
      <c r="A18" s="31"/>
      <c r="B18" s="2" t="s">
        <v>9</v>
      </c>
      <c r="C18" s="9">
        <v>6000</v>
      </c>
      <c r="D18" s="10">
        <v>0</v>
      </c>
      <c r="E18" s="13">
        <f t="shared" si="0"/>
        <v>0</v>
      </c>
    </row>
    <row r="19" spans="1:7" ht="63" x14ac:dyDescent="0.25">
      <c r="A19" s="31"/>
      <c r="B19" s="2" t="s">
        <v>23</v>
      </c>
      <c r="C19" s="9">
        <v>3974</v>
      </c>
      <c r="D19" s="10">
        <v>0</v>
      </c>
      <c r="E19" s="13">
        <f t="shared" si="0"/>
        <v>0</v>
      </c>
    </row>
    <row r="20" spans="1:7" x14ac:dyDescent="0.25">
      <c r="A20" s="25" t="s">
        <v>0</v>
      </c>
      <c r="B20" s="25"/>
      <c r="C20" s="11">
        <f>C17+C18+C19</f>
        <v>60526</v>
      </c>
      <c r="D20" s="11">
        <f>D17+D18+D19</f>
        <v>4439.5</v>
      </c>
      <c r="E20" s="14">
        <f t="shared" si="0"/>
        <v>7.3348643558140303</v>
      </c>
    </row>
    <row r="21" spans="1:7" ht="47.25" x14ac:dyDescent="0.25">
      <c r="A21" s="29" t="s">
        <v>24</v>
      </c>
      <c r="B21" s="2" t="s">
        <v>3</v>
      </c>
      <c r="C21" s="9">
        <v>6919.1</v>
      </c>
      <c r="D21" s="10">
        <v>703.1</v>
      </c>
      <c r="E21" s="13">
        <f t="shared" si="0"/>
        <v>10.161726236071166</v>
      </c>
      <c r="F21" s="20"/>
    </row>
    <row r="22" spans="1:7" ht="63" x14ac:dyDescent="0.25">
      <c r="A22" s="30"/>
      <c r="B22" s="2" t="s">
        <v>23</v>
      </c>
      <c r="C22" s="9">
        <v>206223.6</v>
      </c>
      <c r="D22" s="10">
        <v>25388.9</v>
      </c>
      <c r="E22" s="13">
        <f t="shared" si="0"/>
        <v>12.311345549199995</v>
      </c>
      <c r="F22" s="21"/>
    </row>
    <row r="23" spans="1:7" x14ac:dyDescent="0.25">
      <c r="A23" s="25" t="s">
        <v>0</v>
      </c>
      <c r="B23" s="25"/>
      <c r="C23" s="11">
        <f>C21+C22</f>
        <v>213142.7</v>
      </c>
      <c r="D23" s="11">
        <f>D21+D22</f>
        <v>26092</v>
      </c>
      <c r="E23" s="14">
        <f t="shared" si="0"/>
        <v>12.24156398506728</v>
      </c>
    </row>
    <row r="24" spans="1:7" ht="66" customHeight="1" x14ac:dyDescent="0.25">
      <c r="A24" s="16" t="s">
        <v>22</v>
      </c>
      <c r="B24" s="18" t="s">
        <v>3</v>
      </c>
      <c r="C24" s="9">
        <v>200</v>
      </c>
      <c r="D24" s="10">
        <v>0</v>
      </c>
      <c r="E24" s="13">
        <f t="shared" si="0"/>
        <v>0</v>
      </c>
    </row>
    <row r="25" spans="1:7" x14ac:dyDescent="0.25">
      <c r="A25" s="25" t="s">
        <v>0</v>
      </c>
      <c r="B25" s="25"/>
      <c r="C25" s="11">
        <f>C24</f>
        <v>200</v>
      </c>
      <c r="D25" s="11">
        <f>D24</f>
        <v>0</v>
      </c>
      <c r="E25" s="14">
        <f t="shared" si="0"/>
        <v>0</v>
      </c>
      <c r="G25" s="15"/>
    </row>
    <row r="26" spans="1:7" ht="80.25" hidden="1" customHeight="1" x14ac:dyDescent="0.25">
      <c r="A26" s="29" t="s">
        <v>21</v>
      </c>
      <c r="B26" s="2" t="s">
        <v>1</v>
      </c>
      <c r="C26" s="9"/>
      <c r="D26" s="10"/>
      <c r="E26" s="13" t="e">
        <f t="shared" si="0"/>
        <v>#DIV/0!</v>
      </c>
    </row>
    <row r="27" spans="1:7" ht="78.75" x14ac:dyDescent="0.25">
      <c r="A27" s="30"/>
      <c r="B27" s="2" t="s">
        <v>20</v>
      </c>
      <c r="C27" s="9">
        <v>293722</v>
      </c>
      <c r="D27" s="10">
        <v>30846.400000000001</v>
      </c>
      <c r="E27" s="13">
        <f t="shared" si="0"/>
        <v>10.501903160131008</v>
      </c>
    </row>
    <row r="28" spans="1:7" x14ac:dyDescent="0.25">
      <c r="A28" s="25" t="s">
        <v>0</v>
      </c>
      <c r="B28" s="25"/>
      <c r="C28" s="11">
        <f>C26+C27</f>
        <v>293722</v>
      </c>
      <c r="D28" s="11">
        <f>D26+D27</f>
        <v>30846.400000000001</v>
      </c>
      <c r="E28" s="14">
        <f t="shared" si="0"/>
        <v>10.501903160131008</v>
      </c>
    </row>
    <row r="29" spans="1:7" ht="79.5" customHeight="1" x14ac:dyDescent="0.25">
      <c r="A29" s="16" t="s">
        <v>19</v>
      </c>
      <c r="B29" s="2" t="s">
        <v>1</v>
      </c>
      <c r="C29" s="9">
        <v>129762.4</v>
      </c>
      <c r="D29" s="10">
        <v>2395.6</v>
      </c>
      <c r="E29" s="13">
        <f t="shared" si="0"/>
        <v>1.8461434128838554</v>
      </c>
    </row>
    <row r="30" spans="1:7" x14ac:dyDescent="0.25">
      <c r="A30" s="25" t="s">
        <v>0</v>
      </c>
      <c r="B30" s="25"/>
      <c r="C30" s="11">
        <f>C29</f>
        <v>129762.4</v>
      </c>
      <c r="D30" s="12">
        <f>D29</f>
        <v>2395.6</v>
      </c>
      <c r="E30" s="14">
        <f t="shared" si="0"/>
        <v>1.8461434128838554</v>
      </c>
    </row>
    <row r="31" spans="1:7" ht="77.25" customHeight="1" x14ac:dyDescent="0.25">
      <c r="A31" s="16" t="s">
        <v>18</v>
      </c>
      <c r="B31" s="2" t="s">
        <v>1</v>
      </c>
      <c r="C31" s="9">
        <v>2000</v>
      </c>
      <c r="D31" s="10">
        <v>0</v>
      </c>
      <c r="E31" s="13">
        <f t="shared" si="0"/>
        <v>0</v>
      </c>
    </row>
    <row r="32" spans="1:7" x14ac:dyDescent="0.25">
      <c r="A32" s="25" t="s">
        <v>0</v>
      </c>
      <c r="B32" s="25"/>
      <c r="C32" s="11">
        <f>C31</f>
        <v>2000</v>
      </c>
      <c r="D32" s="12">
        <f>D31</f>
        <v>0</v>
      </c>
      <c r="E32" s="14">
        <f t="shared" si="0"/>
        <v>0</v>
      </c>
    </row>
    <row r="33" spans="1:5" ht="63" x14ac:dyDescent="0.25">
      <c r="A33" s="5" t="s">
        <v>17</v>
      </c>
      <c r="B33" s="18" t="s">
        <v>3</v>
      </c>
      <c r="C33" s="9">
        <v>7430</v>
      </c>
      <c r="D33" s="10">
        <v>1066.4000000000001</v>
      </c>
      <c r="E33" s="13">
        <f t="shared" si="0"/>
        <v>14.352624495289367</v>
      </c>
    </row>
    <row r="34" spans="1:5" x14ac:dyDescent="0.25">
      <c r="A34" s="25" t="s">
        <v>0</v>
      </c>
      <c r="B34" s="25"/>
      <c r="C34" s="11">
        <f>C33</f>
        <v>7430</v>
      </c>
      <c r="D34" s="11">
        <f>D33</f>
        <v>1066.4000000000001</v>
      </c>
      <c r="E34" s="14">
        <f t="shared" si="0"/>
        <v>14.352624495289367</v>
      </c>
    </row>
    <row r="35" spans="1:5" ht="78.75" customHeight="1" x14ac:dyDescent="0.25">
      <c r="A35" s="19" t="s">
        <v>16</v>
      </c>
      <c r="B35" s="18" t="s">
        <v>15</v>
      </c>
      <c r="C35" s="9">
        <v>23493.5</v>
      </c>
      <c r="D35" s="10">
        <v>1764.2</v>
      </c>
      <c r="E35" s="13">
        <f t="shared" si="0"/>
        <v>7.5093110860450771</v>
      </c>
    </row>
    <row r="36" spans="1:5" x14ac:dyDescent="0.25">
      <c r="A36" s="25" t="s">
        <v>0</v>
      </c>
      <c r="B36" s="25"/>
      <c r="C36" s="11">
        <f>C35</f>
        <v>23493.5</v>
      </c>
      <c r="D36" s="11">
        <f>D35</f>
        <v>1764.2</v>
      </c>
      <c r="E36" s="14">
        <f t="shared" si="0"/>
        <v>7.5093110860450771</v>
      </c>
    </row>
    <row r="37" spans="1:5" ht="95.25" customHeight="1" x14ac:dyDescent="0.25">
      <c r="A37" s="5" t="s">
        <v>14</v>
      </c>
      <c r="B37" s="18" t="s">
        <v>3</v>
      </c>
      <c r="C37" s="9">
        <v>2200</v>
      </c>
      <c r="D37" s="10">
        <v>0</v>
      </c>
      <c r="E37" s="13">
        <f t="shared" si="0"/>
        <v>0</v>
      </c>
    </row>
    <row r="38" spans="1:5" x14ac:dyDescent="0.25">
      <c r="A38" s="25" t="s">
        <v>0</v>
      </c>
      <c r="B38" s="25"/>
      <c r="C38" s="11">
        <f>C37</f>
        <v>2200</v>
      </c>
      <c r="D38" s="11">
        <f>D37</f>
        <v>0</v>
      </c>
      <c r="E38" s="14">
        <f t="shared" si="0"/>
        <v>0</v>
      </c>
    </row>
    <row r="39" spans="1:5" ht="126" x14ac:dyDescent="0.25">
      <c r="A39" s="5" t="s">
        <v>13</v>
      </c>
      <c r="B39" s="18" t="s">
        <v>12</v>
      </c>
      <c r="C39" s="9">
        <v>24999.5</v>
      </c>
      <c r="D39" s="10">
        <v>1138.7</v>
      </c>
      <c r="E39" s="13">
        <f t="shared" si="0"/>
        <v>4.5548910978219563</v>
      </c>
    </row>
    <row r="40" spans="1:5" x14ac:dyDescent="0.25">
      <c r="A40" s="25" t="s">
        <v>0</v>
      </c>
      <c r="B40" s="25"/>
      <c r="C40" s="11">
        <f>C39</f>
        <v>24999.5</v>
      </c>
      <c r="D40" s="11">
        <f>D39</f>
        <v>1138.7</v>
      </c>
      <c r="E40" s="14">
        <f t="shared" si="0"/>
        <v>4.5548910978219563</v>
      </c>
    </row>
    <row r="41" spans="1:5" ht="72" customHeight="1" x14ac:dyDescent="0.25">
      <c r="A41" s="16" t="s">
        <v>39</v>
      </c>
      <c r="B41" s="2" t="s">
        <v>11</v>
      </c>
      <c r="C41" s="9">
        <v>21511.599999999999</v>
      </c>
      <c r="D41" s="10">
        <v>8853.1</v>
      </c>
      <c r="E41" s="13">
        <f t="shared" si="0"/>
        <v>41.155004741627778</v>
      </c>
    </row>
    <row r="42" spans="1:5" x14ac:dyDescent="0.25">
      <c r="A42" s="25" t="s">
        <v>0</v>
      </c>
      <c r="B42" s="25"/>
      <c r="C42" s="11">
        <f>C41</f>
        <v>21511.599999999999</v>
      </c>
      <c r="D42" s="11">
        <f>D41</f>
        <v>8853.1</v>
      </c>
      <c r="E42" s="14">
        <f t="shared" si="0"/>
        <v>41.155004741627778</v>
      </c>
    </row>
    <row r="43" spans="1:5" ht="47.25" x14ac:dyDescent="0.25">
      <c r="A43" s="22" t="s">
        <v>10</v>
      </c>
      <c r="B43" s="2" t="s">
        <v>3</v>
      </c>
      <c r="C43" s="9">
        <v>20</v>
      </c>
      <c r="D43" s="9">
        <v>0</v>
      </c>
      <c r="E43" s="13">
        <f t="shared" si="0"/>
        <v>0</v>
      </c>
    </row>
    <row r="44" spans="1:5" ht="64.5" customHeight="1" x14ac:dyDescent="0.25">
      <c r="A44" s="23"/>
      <c r="B44" s="18" t="s">
        <v>9</v>
      </c>
      <c r="C44" s="9">
        <v>22936.6</v>
      </c>
      <c r="D44" s="10">
        <v>631</v>
      </c>
      <c r="E44" s="13">
        <f t="shared" si="0"/>
        <v>2.7510616220363961</v>
      </c>
    </row>
    <row r="45" spans="1:5" ht="61.5" customHeight="1" x14ac:dyDescent="0.25">
      <c r="A45" s="23"/>
      <c r="B45" s="2" t="s">
        <v>23</v>
      </c>
      <c r="C45" s="9">
        <v>2359</v>
      </c>
      <c r="D45" s="10">
        <v>0</v>
      </c>
      <c r="E45" s="13">
        <f t="shared" si="0"/>
        <v>0</v>
      </c>
    </row>
    <row r="46" spans="1:5" ht="76.5" customHeight="1" x14ac:dyDescent="0.25">
      <c r="A46" s="24"/>
      <c r="B46" s="2" t="s">
        <v>20</v>
      </c>
      <c r="C46" s="9">
        <v>2687</v>
      </c>
      <c r="D46" s="10">
        <v>2392</v>
      </c>
      <c r="E46" s="13">
        <f t="shared" si="0"/>
        <v>89.021213248976551</v>
      </c>
    </row>
    <row r="47" spans="1:5" x14ac:dyDescent="0.25">
      <c r="A47" s="25" t="s">
        <v>0</v>
      </c>
      <c r="B47" s="25"/>
      <c r="C47" s="11">
        <f>C44+C43+C45+C46</f>
        <v>28002.6</v>
      </c>
      <c r="D47" s="11">
        <f>D44+D43+D45+D46</f>
        <v>3023</v>
      </c>
      <c r="E47" s="14">
        <f t="shared" si="0"/>
        <v>10.79542613900138</v>
      </c>
    </row>
    <row r="48" spans="1:5" ht="64.5" customHeight="1" x14ac:dyDescent="0.25">
      <c r="A48" s="5" t="s">
        <v>8</v>
      </c>
      <c r="B48" s="2" t="s">
        <v>7</v>
      </c>
      <c r="C48" s="9">
        <v>41991.4</v>
      </c>
      <c r="D48" s="10">
        <v>4101.6000000000004</v>
      </c>
      <c r="E48" s="13">
        <f t="shared" si="0"/>
        <v>9.7677143415080234</v>
      </c>
    </row>
    <row r="49" spans="1:5" x14ac:dyDescent="0.25">
      <c r="A49" s="25" t="s">
        <v>0</v>
      </c>
      <c r="B49" s="25"/>
      <c r="C49" s="11">
        <f>C48</f>
        <v>41991.4</v>
      </c>
      <c r="D49" s="11">
        <f>D48</f>
        <v>4101.6000000000004</v>
      </c>
      <c r="E49" s="14">
        <f t="shared" si="0"/>
        <v>9.7677143415080234</v>
      </c>
    </row>
    <row r="50" spans="1:5" ht="47.25" x14ac:dyDescent="0.25">
      <c r="A50" s="5" t="s">
        <v>6</v>
      </c>
      <c r="B50" s="2" t="s">
        <v>3</v>
      </c>
      <c r="C50" s="9">
        <v>3200</v>
      </c>
      <c r="D50" s="10">
        <v>294.10000000000002</v>
      </c>
      <c r="E50" s="13">
        <f t="shared" si="0"/>
        <v>9.1906250000000007</v>
      </c>
    </row>
    <row r="51" spans="1:5" x14ac:dyDescent="0.25">
      <c r="A51" s="25" t="s">
        <v>0</v>
      </c>
      <c r="B51" s="25"/>
      <c r="C51" s="11">
        <f>C50</f>
        <v>3200</v>
      </c>
      <c r="D51" s="11">
        <f>D50</f>
        <v>294.10000000000002</v>
      </c>
      <c r="E51" s="14">
        <f t="shared" si="0"/>
        <v>9.1906250000000007</v>
      </c>
    </row>
    <row r="52" spans="1:5" ht="47.25" x14ac:dyDescent="0.25">
      <c r="A52" s="5" t="s">
        <v>5</v>
      </c>
      <c r="B52" s="2" t="s">
        <v>3</v>
      </c>
      <c r="C52" s="9">
        <v>950</v>
      </c>
      <c r="D52" s="10">
        <v>22</v>
      </c>
      <c r="E52" s="13">
        <f t="shared" si="0"/>
        <v>2.3157894736842106</v>
      </c>
    </row>
    <row r="53" spans="1:5" x14ac:dyDescent="0.25">
      <c r="A53" s="25" t="s">
        <v>0</v>
      </c>
      <c r="B53" s="25"/>
      <c r="C53" s="11">
        <f>C52</f>
        <v>950</v>
      </c>
      <c r="D53" s="12">
        <f>D52</f>
        <v>22</v>
      </c>
      <c r="E53" s="14">
        <f t="shared" si="0"/>
        <v>2.3157894736842106</v>
      </c>
    </row>
    <row r="54" spans="1:5" ht="47.25" x14ac:dyDescent="0.25">
      <c r="A54" s="19" t="s">
        <v>4</v>
      </c>
      <c r="B54" s="2" t="s">
        <v>3</v>
      </c>
      <c r="C54" s="9">
        <v>3027.6</v>
      </c>
      <c r="D54" s="10">
        <v>172.1</v>
      </c>
      <c r="E54" s="13">
        <f t="shared" si="0"/>
        <v>5.6843704584489361</v>
      </c>
    </row>
    <row r="55" spans="1:5" x14ac:dyDescent="0.25">
      <c r="A55" s="25" t="s">
        <v>0</v>
      </c>
      <c r="B55" s="25"/>
      <c r="C55" s="11">
        <f>SUM(C54:C54)</f>
        <v>3027.6</v>
      </c>
      <c r="D55" s="11">
        <f>SUM(D54:D54)</f>
        <v>172.1</v>
      </c>
      <c r="E55" s="14">
        <f t="shared" si="0"/>
        <v>5.6843704584489361</v>
      </c>
    </row>
    <row r="56" spans="1:5" ht="94.5" x14ac:dyDescent="0.25">
      <c r="A56" s="5" t="s">
        <v>2</v>
      </c>
      <c r="B56" s="18" t="s">
        <v>1</v>
      </c>
      <c r="C56" s="9">
        <v>44980.3</v>
      </c>
      <c r="D56" s="10">
        <v>0</v>
      </c>
      <c r="E56" s="13">
        <f t="shared" si="0"/>
        <v>0</v>
      </c>
    </row>
    <row r="57" spans="1:5" x14ac:dyDescent="0.25">
      <c r="A57" s="25" t="s">
        <v>0</v>
      </c>
      <c r="B57" s="25"/>
      <c r="C57" s="11">
        <f>C56</f>
        <v>44980.3</v>
      </c>
      <c r="D57" s="11">
        <f>D56</f>
        <v>0</v>
      </c>
      <c r="E57" s="14">
        <f t="shared" si="0"/>
        <v>0</v>
      </c>
    </row>
    <row r="58" spans="1:5" ht="20.25" customHeight="1" x14ac:dyDescent="0.25">
      <c r="A58" s="27" t="s">
        <v>36</v>
      </c>
      <c r="B58" s="28"/>
      <c r="C58" s="11">
        <f>C6+C9+C14+C16+C20+C23+C25+C28+C30+C32+C34+C36+C38+C40+C42+C47+C49+C51+C53+C55+C57</f>
        <v>3130937.4</v>
      </c>
      <c r="D58" s="11">
        <f>D6+D9+D14+D16+D20+D23+D25+D28+D30+D32+D34+D36+D38+D40+D42+D47+D49+D51+D53+D55+D57</f>
        <v>370884.8</v>
      </c>
      <c r="E58" s="14">
        <f t="shared" si="0"/>
        <v>11.845806945868672</v>
      </c>
    </row>
    <row r="59" spans="1:5" ht="12.75" customHeight="1" x14ac:dyDescent="0.25">
      <c r="A59" s="3"/>
      <c r="B59" s="3"/>
      <c r="C59" s="3"/>
      <c r="D59" s="3"/>
    </row>
  </sheetData>
  <mergeCells count="30">
    <mergeCell ref="A1:E1"/>
    <mergeCell ref="A58:B58"/>
    <mergeCell ref="A7:A8"/>
    <mergeCell ref="A10:A13"/>
    <mergeCell ref="A17:A19"/>
    <mergeCell ref="A21:A22"/>
    <mergeCell ref="A26:A27"/>
    <mergeCell ref="A57:B57"/>
    <mergeCell ref="A53:B53"/>
    <mergeCell ref="A55:B55"/>
    <mergeCell ref="A49:B49"/>
    <mergeCell ref="A51:B51"/>
    <mergeCell ref="A42:B42"/>
    <mergeCell ref="A47:B47"/>
    <mergeCell ref="A38:B38"/>
    <mergeCell ref="A6:B6"/>
    <mergeCell ref="F21:F22"/>
    <mergeCell ref="A43:A46"/>
    <mergeCell ref="A9:B9"/>
    <mergeCell ref="A25:B25"/>
    <mergeCell ref="A28:B28"/>
    <mergeCell ref="A20:B20"/>
    <mergeCell ref="A23:B23"/>
    <mergeCell ref="A14:B14"/>
    <mergeCell ref="A16:B16"/>
    <mergeCell ref="A40:B40"/>
    <mergeCell ref="A34:B34"/>
    <mergeCell ref="A36:B36"/>
    <mergeCell ref="A30:B30"/>
    <mergeCell ref="A32:B32"/>
  </mergeCells>
  <printOptions gridLinesSet="0"/>
  <pageMargins left="0.74803149606299213" right="0.55118110236220474" top="0.39370078740157483" bottom="0.39370078740157483" header="0.51181102362204722" footer="0.51181102362204722"/>
  <pageSetup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Исполнение_1</vt:lpstr>
      <vt:lpstr>Исполнение_1!Заголовки_для_печати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budget1</dc:creator>
  <cp:lastModifiedBy>budget2</cp:lastModifiedBy>
  <cp:lastPrinted>2024-01-30T09:31:22Z</cp:lastPrinted>
  <dcterms:created xsi:type="dcterms:W3CDTF">2021-07-15T06:52:57Z</dcterms:created>
  <dcterms:modified xsi:type="dcterms:W3CDTF">2024-03-11T09:22:20Z</dcterms:modified>
</cp:coreProperties>
</file>